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ever\5. 387-014 Nedvědice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201'!$A$1:$I$30</definedName>
  </definedNames>
  <calcPr calcId="162913"/>
  <webPublishing codePage="0"/>
</workbook>
</file>

<file path=xl/calcChain.xml><?xml version="1.0" encoding="utf-8"?>
<calcChain xmlns="http://schemas.openxmlformats.org/spreadsheetml/2006/main">
  <c r="I31" i="4" l="1"/>
  <c r="O31" i="4" s="1"/>
  <c r="I18" i="4" l="1"/>
  <c r="O18" i="4" l="1"/>
  <c r="I22" i="4"/>
  <c r="O22" i="4" s="1"/>
  <c r="I9" i="4"/>
  <c r="Q17" i="4" l="1"/>
  <c r="R17" i="4"/>
  <c r="O9" i="4"/>
  <c r="I27" i="4"/>
  <c r="Q26" i="4" s="1"/>
  <c r="I13" i="4"/>
  <c r="Q8" i="4" s="1"/>
  <c r="O13" i="4" l="1"/>
  <c r="O27" i="4"/>
  <c r="R26" i="4" s="1"/>
  <c r="O26" i="4" s="1"/>
  <c r="I26" i="4"/>
  <c r="I8" i="4"/>
  <c r="R8" i="4" l="1"/>
  <c r="O8" i="4" s="1"/>
  <c r="I17" i="4"/>
  <c r="I22" i="3"/>
  <c r="O22" i="3" s="1"/>
  <c r="I18" i="3"/>
  <c r="I14" i="3"/>
  <c r="O14" i="3" s="1"/>
  <c r="I10" i="3"/>
  <c r="O18" i="3" l="1"/>
  <c r="Q9" i="3"/>
  <c r="I3" i="4"/>
  <c r="C11" i="2" s="1"/>
  <c r="O10" i="3"/>
  <c r="I9" i="3"/>
  <c r="I3" i="3" s="1"/>
  <c r="C10" i="2" s="1"/>
  <c r="O17" i="4"/>
  <c r="O2" i="4" s="1"/>
  <c r="D11" i="2" s="1"/>
  <c r="R9" i="3" l="1"/>
  <c r="O9" i="3" s="1"/>
  <c r="O2" i="3" s="1"/>
  <c r="D10" i="2" s="1"/>
  <c r="E10" i="2"/>
  <c r="E11" i="2"/>
  <c r="C7" i="2" l="1"/>
  <c r="C6" i="2"/>
</calcChain>
</file>

<file path=xl/sharedStrings.xml><?xml version="1.0" encoding="utf-8"?>
<sst xmlns="http://schemas.openxmlformats.org/spreadsheetml/2006/main" count="203" uniqueCount="98">
  <si>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</si>
  <si>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</si>
  <si>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</si>
  <si>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</si>
  <si>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</si>
  <si>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</si>
  <si>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</si>
  <si>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</si>
  <si>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</si>
  <si>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</si>
  <si>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</si>
  <si>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</si>
  <si>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</si>
  <si>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</si>
  <si>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</si>
  <si>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</si>
  <si>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</si>
  <si>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</si>
  <si>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</si>
  <si>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</si>
  <si>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</si>
  <si>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</si>
  <si>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</si>
  <si>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</si>
  <si>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</si>
  <si>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</si>
  <si>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</si>
  <si>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</si>
  <si>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</si>
  <si>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</si>
  <si>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</si>
  <si>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</si>
  <si>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</si>
  <si>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</si>
  <si>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</si>
  <si>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</si>
  <si>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</si>
  <si>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</si>
  <si>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</si>
  <si>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</si>
  <si>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</si>
  <si>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</si>
  <si>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</si>
  <si>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</si>
  <si>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</si>
  <si>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</si>
  <si>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</si>
  <si>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</si>
  <si>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</si>
  <si>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</si>
  <si>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</si>
  <si>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</si>
  <si>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</si>
  <si>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</si>
  <si>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</si>
  <si>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</si>
  <si>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</si>
  <si>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</si>
  <si>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</si>
  <si>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</si>
  <si>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</si>
  <si>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</si>
  <si>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</si>
  <si>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</si>
  <si>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</si>
  <si>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</si>
  <si>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</si>
  <si>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</si>
  <si>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</si>
  <si>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</si>
  <si>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62641</t>
  </si>
  <si>
    <t>SJEDNOCUJÍCÍ STĚRKA JEMNOU MALTOU TL CCA 2MM</t>
  </si>
  <si>
    <t>00001</t>
  </si>
  <si>
    <t>Vytyčení obvodu prostoru staveniště</t>
  </si>
  <si>
    <t>OČIŠTĚNÍ BETON KONSTR OTRYSKÁNÍM TLAK VODOU DO 1000 BARŮ</t>
  </si>
  <si>
    <t>Obě římsy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</si>
  <si>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</si>
  <si>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</si>
  <si>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</si>
  <si>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</t>
  </si>
  <si>
    <t>Přidružená stavební výroba</t>
  </si>
  <si>
    <t xml:space="preserve">Stavba: II/387 Nedvědice, most 387-014 přes Svratku   </t>
  </si>
  <si>
    <t>Most ev.č. 387-014</t>
  </si>
  <si>
    <t xml:space="preserve">II/387 Nedvědice, most 387-014 přes Svratku  </t>
  </si>
  <si>
    <t xml:space="preserve">II/387 Nedvědice, most 387-014 přes Svratku </t>
  </si>
  <si>
    <t>Očištění sanovaných ploch obou říms</t>
  </si>
  <si>
    <t>Levá římsa 45,5*(0,4+0,5)=40,950 [A] 
Pravá římsa 43,8*(0,4+0,5)=39,420 [B] 
Celkem: A+B=80,370 [C]</t>
  </si>
  <si>
    <t>REPROFILACE VODOROVNÝCH PLOCH SHORA SANAČNÍ MALTOU JEDNOVRST TL 20MM</t>
  </si>
  <si>
    <t>Levá římsa 45,5*0,4=18,200 [A] 
Pravá římsa 43,8*0,4=17,520 [B] 
Celkem: A+B=35,720 [C]</t>
  </si>
  <si>
    <t>Sanace obou říms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</si>
  <si>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</si>
  <si>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</si>
  <si>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</si>
  <si>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Levá strana mostu 43,5*1,12=48,720 [A] 
Pravá strana mostu 41,7*1,12=46,704 [B] 
Celkem: A+B=95,424 [C]</t>
  </si>
  <si>
    <t>93867</t>
  </si>
  <si>
    <t>OČIŠTĚNÍ OCEL KONSTR BROUŠENÍM</t>
  </si>
  <si>
    <t>obě strany zábradlí 
Odvoz a likvidace vznikého odpadu v režii zhotovitele</t>
  </si>
  <si>
    <t xml:space="preserve"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</si>
</sst>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7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6" fillId="0" borderId="0" xfId="9" applyFill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2" sqref="B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5"/>
      <c r="B1" s="22"/>
      <c r="C1" s="22"/>
      <c r="D1" s="22"/>
      <c r="E1" s="22"/>
    </row>
    <row r="2" spans="1:5" ht="12.75" customHeight="1" x14ac:dyDescent="0.2">
      <c r="A2" s="105"/>
      <c r="B2" s="106" t="s">
        <v>42</v>
      </c>
      <c r="C2" s="22"/>
      <c r="D2" s="22"/>
      <c r="E2" s="22"/>
    </row>
    <row r="3" spans="1:5" ht="20.100000000000001" customHeight="1" x14ac:dyDescent="0.2">
      <c r="A3" s="105"/>
      <c r="B3" s="105"/>
      <c r="C3" s="22"/>
      <c r="D3" s="22"/>
      <c r="E3" s="22"/>
    </row>
    <row r="4" spans="1:5" ht="20.100000000000001" customHeight="1" x14ac:dyDescent="0.2">
      <c r="A4" s="22"/>
      <c r="B4" s="107" t="s">
        <v>81</v>
      </c>
      <c r="C4" s="105"/>
      <c r="D4" s="105"/>
      <c r="E4" s="22"/>
    </row>
    <row r="5" spans="1:5" ht="12.75" customHeight="1" x14ac:dyDescent="0.2">
      <c r="A5" s="22"/>
      <c r="B5" s="105" t="s">
        <v>43</v>
      </c>
      <c r="C5" s="105"/>
      <c r="D5" s="105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70" t="s">
        <v>82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H27" sqref="H27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9"/>
      <c r="D3" s="105"/>
      <c r="E3" s="69" t="s">
        <v>83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9" t="s">
        <v>57</v>
      </c>
      <c r="D4" s="105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0"/>
      <c r="D5" s="111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8" t="s">
        <v>14</v>
      </c>
      <c r="B6" s="108" t="s">
        <v>16</v>
      </c>
      <c r="C6" s="108" t="s">
        <v>18</v>
      </c>
      <c r="D6" s="108" t="s">
        <v>59</v>
      </c>
      <c r="E6" s="108" t="s">
        <v>20</v>
      </c>
      <c r="F6" s="108" t="s">
        <v>22</v>
      </c>
      <c r="G6" s="108" t="s">
        <v>24</v>
      </c>
      <c r="H6" s="108" t="s">
        <v>60</v>
      </c>
      <c r="I6" s="108"/>
    </row>
    <row r="7" spans="1:18" ht="12.75" customHeight="1" x14ac:dyDescent="0.2">
      <c r="A7" s="108"/>
      <c r="B7" s="108"/>
      <c r="C7" s="108"/>
      <c r="D7" s="108"/>
      <c r="E7" s="108"/>
      <c r="F7" s="108"/>
      <c r="G7" s="108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72</v>
      </c>
      <c r="D10" s="8" t="s">
        <v>61</v>
      </c>
      <c r="E10" s="12" t="s">
        <v>73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63</v>
      </c>
      <c r="D14" s="8" t="s">
        <v>61</v>
      </c>
      <c r="E14" s="12" t="s">
        <v>65</v>
      </c>
      <c r="F14" s="13" t="s">
        <v>62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64</v>
      </c>
      <c r="D18" s="49" t="s">
        <v>61</v>
      </c>
      <c r="E18" s="50" t="s">
        <v>66</v>
      </c>
      <c r="F18" s="51" t="s">
        <v>62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67</v>
      </c>
      <c r="D22" s="49" t="s">
        <v>5</v>
      </c>
      <c r="E22" s="50" t="s">
        <v>68</v>
      </c>
      <c r="F22" s="61" t="s">
        <v>62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91.25" x14ac:dyDescent="0.2">
      <c r="E23" s="65" t="s">
        <v>97</v>
      </c>
    </row>
    <row r="24" spans="1:17" ht="12.75" customHeight="1" x14ac:dyDescent="0.2">
      <c r="E24" s="55"/>
    </row>
    <row r="25" spans="1:17" ht="12.75" customHeight="1" x14ac:dyDescent="0.2">
      <c r="E25" s="55" t="s">
        <v>69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opLeftCell="B1" workbookViewId="0">
      <pane ySplit="7" topLeftCell="A8" activePane="bottomLeft" state="frozen"/>
      <selection pane="bottomLeft" activeCell="H32" sqref="H32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0+O8+O26+O17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13"/>
      <c r="D3" s="114"/>
      <c r="E3" s="69" t="s">
        <v>84</v>
      </c>
      <c r="F3" s="67"/>
      <c r="G3" s="3"/>
      <c r="H3" s="2" t="s">
        <v>53</v>
      </c>
      <c r="I3" s="21">
        <f>0+I8+I26+I17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15" t="s">
        <v>53</v>
      </c>
      <c r="D4" s="116"/>
      <c r="E4" s="6" t="s">
        <v>82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2" t="s">
        <v>14</v>
      </c>
      <c r="B5" s="112" t="s">
        <v>16</v>
      </c>
      <c r="C5" s="112" t="s">
        <v>18</v>
      </c>
      <c r="D5" s="112" t="s">
        <v>19</v>
      </c>
      <c r="E5" s="112" t="s">
        <v>20</v>
      </c>
      <c r="F5" s="112" t="s">
        <v>22</v>
      </c>
      <c r="G5" s="112" t="s">
        <v>24</v>
      </c>
      <c r="H5" s="112" t="s">
        <v>26</v>
      </c>
      <c r="I5" s="112"/>
      <c r="O5" s="71" t="s">
        <v>10</v>
      </c>
      <c r="P5" s="71" t="s">
        <v>12</v>
      </c>
    </row>
    <row r="6" spans="1:18" ht="12.75" customHeight="1" x14ac:dyDescent="0.2">
      <c r="A6" s="112"/>
      <c r="B6" s="112"/>
      <c r="C6" s="112"/>
      <c r="D6" s="112"/>
      <c r="E6" s="112"/>
      <c r="F6" s="112"/>
      <c r="G6" s="112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0+I13+I9</f>
        <v>0</v>
      </c>
      <c r="R8" s="71">
        <f>0+O13+O9</f>
        <v>0</v>
      </c>
    </row>
    <row r="9" spans="1:18" customFormat="1" ht="25.5" x14ac:dyDescent="0.2">
      <c r="A9" s="8" t="s">
        <v>33</v>
      </c>
      <c r="B9" s="87">
        <v>1</v>
      </c>
      <c r="C9" s="87">
        <v>626212</v>
      </c>
      <c r="D9" s="88" t="s">
        <v>5</v>
      </c>
      <c r="E9" s="75" t="s">
        <v>87</v>
      </c>
      <c r="F9" s="89" t="s">
        <v>34</v>
      </c>
      <c r="G9" s="90">
        <v>35.72</v>
      </c>
      <c r="H9" s="91">
        <v>0</v>
      </c>
      <c r="I9" s="91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B10" s="92"/>
      <c r="C10" s="92"/>
      <c r="D10" s="92"/>
      <c r="E10" s="93" t="s">
        <v>75</v>
      </c>
      <c r="F10" s="92"/>
      <c r="G10" s="92"/>
      <c r="H10" s="92"/>
      <c r="I10" s="92"/>
    </row>
    <row r="11" spans="1:18" customFormat="1" ht="38.25" customHeight="1" x14ac:dyDescent="0.2">
      <c r="A11" s="18" t="s">
        <v>36</v>
      </c>
      <c r="B11" s="92"/>
      <c r="C11" s="92"/>
      <c r="D11" s="92"/>
      <c r="E11" s="94" t="s">
        <v>88</v>
      </c>
      <c r="F11" s="92"/>
      <c r="G11" s="92"/>
      <c r="H11" s="92"/>
      <c r="I11" s="92"/>
    </row>
    <row r="12" spans="1:18" customFormat="1" ht="76.5" x14ac:dyDescent="0.2">
      <c r="A12" t="s">
        <v>37</v>
      </c>
      <c r="B12" s="92"/>
      <c r="C12" s="92"/>
      <c r="D12" s="92"/>
      <c r="E12" s="95" t="s">
        <v>39</v>
      </c>
      <c r="F12" s="92"/>
      <c r="G12" s="92"/>
      <c r="H12" s="92"/>
      <c r="I12" s="92"/>
    </row>
    <row r="13" spans="1:18" x14ac:dyDescent="0.2">
      <c r="A13" s="8" t="s">
        <v>33</v>
      </c>
      <c r="B13" s="87">
        <v>2</v>
      </c>
      <c r="C13" s="87" t="s">
        <v>70</v>
      </c>
      <c r="D13" s="88" t="s">
        <v>5</v>
      </c>
      <c r="E13" s="75" t="s">
        <v>71</v>
      </c>
      <c r="F13" s="89" t="s">
        <v>34</v>
      </c>
      <c r="G13" s="90">
        <v>80.37</v>
      </c>
      <c r="H13" s="91">
        <v>0</v>
      </c>
      <c r="I13" s="91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B14" s="96"/>
      <c r="C14" s="96"/>
      <c r="D14" s="96"/>
      <c r="E14" s="95" t="s">
        <v>89</v>
      </c>
      <c r="F14" s="96"/>
      <c r="G14" s="96"/>
      <c r="H14" s="96"/>
      <c r="I14" s="96"/>
    </row>
    <row r="15" spans="1:18" ht="38.25" customHeight="1" x14ac:dyDescent="0.2">
      <c r="A15" s="18" t="s">
        <v>36</v>
      </c>
      <c r="B15" s="96"/>
      <c r="C15" s="96"/>
      <c r="D15" s="96"/>
      <c r="E15" s="94" t="s">
        <v>86</v>
      </c>
      <c r="F15" s="96"/>
      <c r="G15" s="96"/>
      <c r="H15" s="96"/>
      <c r="I15" s="96"/>
    </row>
    <row r="16" spans="1:18" ht="76.5" x14ac:dyDescent="0.2">
      <c r="A16" s="71" t="s">
        <v>37</v>
      </c>
      <c r="B16" s="96"/>
      <c r="C16" s="96"/>
      <c r="D16" s="96"/>
      <c r="E16" s="95" t="s">
        <v>39</v>
      </c>
      <c r="F16" s="96"/>
      <c r="G16" s="96"/>
      <c r="H16" s="96"/>
      <c r="I16" s="96"/>
    </row>
    <row r="17" spans="1:18" s="79" customFormat="1" ht="12.75" customHeight="1" x14ac:dyDescent="0.2">
      <c r="A17" s="82" t="s">
        <v>31</v>
      </c>
      <c r="B17" s="82"/>
      <c r="C17" s="83" t="s">
        <v>79</v>
      </c>
      <c r="D17" s="82"/>
      <c r="E17" s="84" t="s">
        <v>80</v>
      </c>
      <c r="F17" s="82"/>
      <c r="G17" s="82"/>
      <c r="H17" s="82"/>
      <c r="I17" s="85">
        <f>0+Q17</f>
        <v>0</v>
      </c>
      <c r="O17" s="79">
        <f>0+R17</f>
        <v>0</v>
      </c>
      <c r="Q17" s="86">
        <f>0+I22+I18</f>
        <v>0</v>
      </c>
      <c r="R17" s="79">
        <f>0+O22+O18</f>
        <v>0</v>
      </c>
    </row>
    <row r="18" spans="1:18" s="79" customFormat="1" ht="12.75" customHeight="1" x14ac:dyDescent="0.2">
      <c r="B18" s="97">
        <v>3</v>
      </c>
      <c r="C18" s="97">
        <v>78312</v>
      </c>
      <c r="D18" s="98" t="s">
        <v>5</v>
      </c>
      <c r="E18" s="77" t="s">
        <v>90</v>
      </c>
      <c r="F18" s="99" t="s">
        <v>34</v>
      </c>
      <c r="G18" s="100">
        <v>95.424000000000007</v>
      </c>
      <c r="H18" s="78">
        <v>0</v>
      </c>
      <c r="I18" s="101">
        <f>ROUND(ROUND(H18,2)*ROUND(G18,3),2)</f>
        <v>0</v>
      </c>
      <c r="O18" s="79">
        <f>(I18*21)/100</f>
        <v>0</v>
      </c>
      <c r="P18" s="79" t="s">
        <v>12</v>
      </c>
    </row>
    <row r="19" spans="1:18" s="79" customFormat="1" ht="12.75" customHeight="1" x14ac:dyDescent="0.2">
      <c r="B19" s="102"/>
      <c r="C19" s="102"/>
      <c r="D19" s="102"/>
      <c r="E19" s="103" t="s">
        <v>91</v>
      </c>
      <c r="F19" s="102"/>
      <c r="G19" s="102"/>
      <c r="H19" s="102"/>
      <c r="I19" s="102"/>
    </row>
    <row r="20" spans="1:18" s="79" customFormat="1" ht="38.25" customHeight="1" x14ac:dyDescent="0.2">
      <c r="B20" s="102"/>
      <c r="C20" s="102"/>
      <c r="D20" s="102"/>
      <c r="E20" s="94" t="s">
        <v>93</v>
      </c>
      <c r="F20" s="102"/>
      <c r="G20" s="102"/>
      <c r="H20" s="102"/>
      <c r="I20" s="102"/>
    </row>
    <row r="21" spans="1:18" s="79" customFormat="1" ht="51" customHeight="1" x14ac:dyDescent="0.2">
      <c r="B21" s="102"/>
      <c r="C21" s="102"/>
      <c r="D21" s="102"/>
      <c r="E21" s="103" t="s">
        <v>92</v>
      </c>
      <c r="F21" s="102"/>
      <c r="G21" s="102"/>
      <c r="H21" s="102"/>
      <c r="I21" s="102"/>
    </row>
    <row r="22" spans="1:18" s="79" customFormat="1" x14ac:dyDescent="0.2">
      <c r="A22" s="76" t="s">
        <v>33</v>
      </c>
      <c r="B22" s="97">
        <v>4</v>
      </c>
      <c r="C22" s="97" t="s">
        <v>76</v>
      </c>
      <c r="D22" s="98" t="s">
        <v>5</v>
      </c>
      <c r="E22" s="77" t="s">
        <v>77</v>
      </c>
      <c r="F22" s="99" t="s">
        <v>34</v>
      </c>
      <c r="G22" s="100">
        <v>80.37</v>
      </c>
      <c r="H22" s="78">
        <v>0</v>
      </c>
      <c r="I22" s="101">
        <f>ROUND(ROUND(H22,2)*ROUND(G22,3),2)</f>
        <v>0</v>
      </c>
      <c r="O22" s="79">
        <f>(I22*21)/100</f>
        <v>0</v>
      </c>
      <c r="P22" s="79" t="s">
        <v>12</v>
      </c>
    </row>
    <row r="23" spans="1:18" s="79" customFormat="1" x14ac:dyDescent="0.2">
      <c r="A23" s="80" t="s">
        <v>35</v>
      </c>
      <c r="B23" s="102"/>
      <c r="C23" s="102"/>
      <c r="D23" s="102"/>
      <c r="E23" s="93" t="s">
        <v>75</v>
      </c>
      <c r="F23" s="102"/>
      <c r="G23" s="102"/>
      <c r="H23" s="102"/>
      <c r="I23" s="102"/>
    </row>
    <row r="24" spans="1:18" s="79" customFormat="1" ht="38.25" customHeight="1" x14ac:dyDescent="0.2">
      <c r="A24" s="81" t="s">
        <v>36</v>
      </c>
      <c r="B24" s="102"/>
      <c r="C24" s="102"/>
      <c r="D24" s="102"/>
      <c r="E24" s="94" t="s">
        <v>86</v>
      </c>
      <c r="F24" s="102"/>
      <c r="G24" s="102"/>
      <c r="H24" s="102"/>
      <c r="I24" s="102"/>
    </row>
    <row r="25" spans="1:18" s="79" customFormat="1" ht="51" x14ac:dyDescent="0.2">
      <c r="A25" s="79" t="s">
        <v>37</v>
      </c>
      <c r="B25" s="102"/>
      <c r="C25" s="102"/>
      <c r="D25" s="102"/>
      <c r="E25" s="103" t="s">
        <v>78</v>
      </c>
      <c r="F25" s="102"/>
      <c r="G25" s="102"/>
      <c r="H25" s="102"/>
      <c r="I25" s="102"/>
    </row>
    <row r="26" spans="1:18" ht="12.75" customHeight="1" x14ac:dyDescent="0.2">
      <c r="A26" s="68" t="s">
        <v>31</v>
      </c>
      <c r="B26" s="68"/>
      <c r="C26" s="9" t="s">
        <v>28</v>
      </c>
      <c r="D26" s="68"/>
      <c r="E26" s="20" t="s">
        <v>40</v>
      </c>
      <c r="F26" s="68"/>
      <c r="G26" s="68"/>
      <c r="H26" s="68"/>
      <c r="I26" s="10">
        <f>0+Q26</f>
        <v>0</v>
      </c>
      <c r="O26" s="71">
        <f>0+R26</f>
        <v>0</v>
      </c>
      <c r="Q26" s="72">
        <f>0+I27+I31</f>
        <v>0</v>
      </c>
      <c r="R26" s="71">
        <f>0+O27+O31</f>
        <v>0</v>
      </c>
    </row>
    <row r="27" spans="1:18" x14ac:dyDescent="0.2">
      <c r="A27" s="8" t="s">
        <v>33</v>
      </c>
      <c r="B27" s="87">
        <v>5</v>
      </c>
      <c r="C27" s="87">
        <v>938543</v>
      </c>
      <c r="D27" s="88" t="s">
        <v>5</v>
      </c>
      <c r="E27" s="104" t="s">
        <v>74</v>
      </c>
      <c r="F27" s="89" t="s">
        <v>34</v>
      </c>
      <c r="G27" s="90">
        <v>80.37</v>
      </c>
      <c r="H27" s="91">
        <v>0</v>
      </c>
      <c r="I27" s="91">
        <f>ROUND(ROUND(H27,2)*ROUND(G27,3),2)</f>
        <v>0</v>
      </c>
      <c r="O27" s="71">
        <f>(I27*21)/100</f>
        <v>0</v>
      </c>
      <c r="P27" s="71" t="s">
        <v>12</v>
      </c>
    </row>
    <row r="28" spans="1:18" x14ac:dyDescent="0.2">
      <c r="A28" s="16" t="s">
        <v>35</v>
      </c>
      <c r="B28" s="96"/>
      <c r="C28" s="96"/>
      <c r="D28" s="96"/>
      <c r="E28" s="95" t="s">
        <v>85</v>
      </c>
      <c r="F28" s="96"/>
      <c r="G28" s="96"/>
      <c r="H28" s="96"/>
      <c r="I28" s="96"/>
    </row>
    <row r="29" spans="1:18" ht="38.25" x14ac:dyDescent="0.2">
      <c r="A29" s="18" t="s">
        <v>36</v>
      </c>
      <c r="B29" s="96"/>
      <c r="C29" s="96"/>
      <c r="D29" s="96"/>
      <c r="E29" s="94" t="s">
        <v>86</v>
      </c>
      <c r="F29" s="96"/>
      <c r="G29" s="96"/>
      <c r="H29" s="96"/>
      <c r="I29" s="96"/>
    </row>
    <row r="30" spans="1:18" ht="25.5" x14ac:dyDescent="0.2">
      <c r="A30" s="71" t="s">
        <v>37</v>
      </c>
      <c r="B30" s="96"/>
      <c r="C30" s="96"/>
      <c r="D30" s="96"/>
      <c r="E30" s="95" t="s">
        <v>41</v>
      </c>
      <c r="F30" s="96"/>
      <c r="G30" s="96"/>
      <c r="H30" s="96"/>
      <c r="I30" s="96"/>
    </row>
    <row r="31" spans="1:18" customFormat="1" x14ac:dyDescent="0.2">
      <c r="A31" s="8" t="s">
        <v>33</v>
      </c>
      <c r="B31" s="87">
        <v>6</v>
      </c>
      <c r="C31" s="87" t="s">
        <v>94</v>
      </c>
      <c r="D31" s="88" t="s">
        <v>5</v>
      </c>
      <c r="E31" s="75" t="s">
        <v>95</v>
      </c>
      <c r="F31" s="89" t="s">
        <v>34</v>
      </c>
      <c r="G31" s="90">
        <v>95.424000000000007</v>
      </c>
      <c r="H31" s="91">
        <v>0</v>
      </c>
      <c r="I31" s="91">
        <f>ROUND(ROUND(H31,2)*ROUND(G31,3),2)</f>
        <v>0</v>
      </c>
      <c r="O31">
        <f>(I31*21)/100</f>
        <v>0</v>
      </c>
      <c r="P31" t="s">
        <v>12</v>
      </c>
    </row>
    <row r="32" spans="1:18" customFormat="1" ht="25.5" x14ac:dyDescent="0.2">
      <c r="A32" s="16" t="s">
        <v>35</v>
      </c>
      <c r="B32" s="92"/>
      <c r="C32" s="92"/>
      <c r="D32" s="92"/>
      <c r="E32" s="95" t="s">
        <v>96</v>
      </c>
      <c r="F32" s="92"/>
      <c r="G32" s="92"/>
      <c r="H32" s="92"/>
      <c r="I32" s="92"/>
    </row>
    <row r="33" spans="1:9" customFormat="1" ht="38.25" x14ac:dyDescent="0.2">
      <c r="A33" s="18" t="s">
        <v>36</v>
      </c>
      <c r="B33" s="92"/>
      <c r="C33" s="92"/>
      <c r="D33" s="92"/>
      <c r="E33" s="94" t="s">
        <v>93</v>
      </c>
      <c r="F33" s="92"/>
      <c r="G33" s="92"/>
      <c r="H33" s="92"/>
      <c r="I33" s="92"/>
    </row>
    <row r="34" spans="1:9" customFormat="1" ht="25.5" x14ac:dyDescent="0.2">
      <c r="A34" t="s">
        <v>37</v>
      </c>
      <c r="B34" s="92"/>
      <c r="C34" s="92"/>
      <c r="D34" s="92"/>
      <c r="E34" s="95" t="s">
        <v>41</v>
      </c>
      <c r="F34" s="92"/>
      <c r="G34" s="92"/>
      <c r="H34" s="92"/>
      <c r="I34" s="92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2023-06-02T05:51:41Z</dcterms:modified>
  <cp:category/>
  <cp:contentStatus/>
</cp:coreProperties>
</file>